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2" sheetId="2" r:id="rId1"/>
    <sheet name="лист 4" sheetId="1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8" i="2" l="1"/>
  <c r="R26" i="2" l="1"/>
  <c r="Y26" i="2"/>
  <c r="I16" i="2"/>
  <c r="Z16" i="2" s="1"/>
  <c r="I12" i="2"/>
  <c r="R10" i="2"/>
  <c r="R6" i="2"/>
  <c r="Y6" i="2"/>
  <c r="X30" i="2"/>
  <c r="W30" i="2"/>
  <c r="Q30" i="2"/>
  <c r="O30" i="2"/>
  <c r="N30" i="2"/>
  <c r="M30" i="2"/>
  <c r="K30" i="2"/>
  <c r="G30" i="2"/>
  <c r="E30" i="2"/>
  <c r="C30" i="2"/>
  <c r="B30" i="2"/>
  <c r="A30" i="2"/>
  <c r="Y28" i="2"/>
  <c r="R28" i="2"/>
  <c r="Z28" i="2"/>
  <c r="I26" i="2"/>
  <c r="Y24" i="2"/>
  <c r="R24" i="2"/>
  <c r="I24" i="2"/>
  <c r="Z24" i="2" s="1"/>
  <c r="Y22" i="2"/>
  <c r="R22" i="2"/>
  <c r="I22" i="2"/>
  <c r="Y20" i="2"/>
  <c r="R20" i="2"/>
  <c r="I20" i="2"/>
  <c r="Z20" i="2" s="1"/>
  <c r="Y18" i="2"/>
  <c r="R18" i="2"/>
  <c r="I18" i="2"/>
  <c r="Y16" i="2"/>
  <c r="R16" i="2"/>
  <c r="Y14" i="2"/>
  <c r="R14" i="2"/>
  <c r="I14" i="2"/>
  <c r="Y12" i="2"/>
  <c r="R12" i="2"/>
  <c r="Y10" i="2"/>
  <c r="I10" i="2"/>
  <c r="Z10" i="2" s="1"/>
  <c r="Y8" i="2"/>
  <c r="R8" i="2"/>
  <c r="I8" i="2"/>
  <c r="Z8" i="2" s="1"/>
  <c r="I6" i="2"/>
  <c r="Z6" i="2" s="1"/>
  <c r="N28" i="1"/>
  <c r="M28" i="1"/>
  <c r="K28" i="1"/>
  <c r="G28" i="1"/>
  <c r="E28" i="1"/>
  <c r="C28" i="1"/>
  <c r="B28" i="1"/>
  <c r="A28" i="1"/>
  <c r="Y18" i="1"/>
  <c r="I4" i="1"/>
  <c r="I28" i="1" s="1"/>
  <c r="X28" i="1"/>
  <c r="W28" i="1"/>
  <c r="Q28" i="1"/>
  <c r="O28" i="1"/>
  <c r="Y16" i="1"/>
  <c r="I16" i="1"/>
  <c r="Y26" i="1"/>
  <c r="R26" i="1"/>
  <c r="I26" i="1"/>
  <c r="Y22" i="1"/>
  <c r="Y24" i="1"/>
  <c r="R24" i="1"/>
  <c r="I24" i="1"/>
  <c r="R22" i="1"/>
  <c r="I22" i="1"/>
  <c r="Y20" i="1"/>
  <c r="R20" i="1"/>
  <c r="I20" i="1"/>
  <c r="R18" i="1"/>
  <c r="I18" i="1"/>
  <c r="R16" i="1"/>
  <c r="Y14" i="1"/>
  <c r="R14" i="1"/>
  <c r="I14" i="1"/>
  <c r="I12" i="1"/>
  <c r="R12" i="1"/>
  <c r="Y12" i="1"/>
  <c r="R10" i="1"/>
  <c r="Y10" i="1"/>
  <c r="I10" i="1"/>
  <c r="I8" i="1"/>
  <c r="Y8" i="1"/>
  <c r="Y6" i="1"/>
  <c r="Y28" i="1" s="1"/>
  <c r="R6" i="1"/>
  <c r="I6" i="1"/>
  <c r="Z6" i="1" l="1"/>
  <c r="Z8" i="1"/>
  <c r="Z12" i="1"/>
  <c r="R28" i="1"/>
  <c r="Z26" i="2"/>
  <c r="Z22" i="2"/>
  <c r="Y30" i="2"/>
  <c r="Z18" i="2"/>
  <c r="I30" i="2"/>
  <c r="R30" i="2"/>
  <c r="Z14" i="2"/>
  <c r="Z12" i="2"/>
  <c r="Z10" i="1"/>
  <c r="Z26" i="1"/>
  <c r="Z24" i="1"/>
  <c r="Z22" i="1"/>
  <c r="Z20" i="1"/>
  <c r="Z18" i="1"/>
  <c r="Z16" i="1"/>
  <c r="Z30" i="2" l="1"/>
  <c r="Z28" i="1"/>
</calcChain>
</file>

<file path=xl/sharedStrings.xml><?xml version="1.0" encoding="utf-8"?>
<sst xmlns="http://schemas.openxmlformats.org/spreadsheetml/2006/main" count="71" uniqueCount="25">
  <si>
    <t>Объем поступления  в сеть электроэнергии, кВт.ч.</t>
  </si>
  <si>
    <t>Собственное потребление, кВт.ч.</t>
  </si>
  <si>
    <t>Объем отдачи электроэнергии Потребителям, кВт.ч.</t>
  </si>
  <si>
    <t>Объем потерь</t>
  </si>
  <si>
    <t>кВт.ч.</t>
  </si>
  <si>
    <t>ГН</t>
  </si>
  <si>
    <t>ВН</t>
  </si>
  <si>
    <t>СН1</t>
  </si>
  <si>
    <t>СН2</t>
  </si>
  <si>
    <t>НН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</si>
  <si>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</si>
  <si>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</si>
  <si>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</si>
  <si>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</si>
  <si>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</si>
  <si>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</si>
  <si>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</si>
  <si>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</si>
  <si>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</si>
  <si>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</si>
  <si>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</si>
  <si>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</si>
  <si>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</si>
  <si>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</si>
  <si>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Баланс      эл. энергии         МКП МТК "Воронежпассажиртранс"   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</si>
</sst>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Border="1"/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workbookViewId="0">
      <selection activeCell="O12" sqref="O12:P12"/>
    </sheetView>
  </sheetViews>
  <sheetFormatPr defaultRowHeight="15" x14ac:dyDescent="0.25"/>
  <cols>
    <col min="1" max="2" width="7.85546875" customWidth="1"/>
    <col min="3" max="3" width="7" customWidth="1"/>
    <col min="4" max="4" width="9.140625" hidden="1" customWidth="1"/>
    <col min="5" max="5" width="8" customWidth="1"/>
    <col min="6" max="6" width="0.85546875" hidden="1" customWidth="1"/>
    <col min="7" max="7" width="5" customWidth="1"/>
    <col min="8" max="8" width="9.140625" hidden="1" customWidth="1"/>
    <col min="9" max="9" width="10.28515625" customWidth="1"/>
    <col min="10" max="10" width="0.5703125" hidden="1" customWidth="1"/>
    <col min="11" max="11" width="6.7109375" customWidth="1"/>
    <col min="12" max="12" width="9.140625" hidden="1" customWidth="1"/>
    <col min="13" max="13" width="8.28515625" customWidth="1"/>
    <col min="15" max="15" width="7.140625" customWidth="1"/>
    <col min="16" max="16" width="0.7109375" customWidth="1"/>
    <col min="17" max="17" width="4.7109375" customWidth="1"/>
    <col min="18" max="18" width="8.7109375" customWidth="1"/>
    <col min="19" max="19" width="3" customWidth="1"/>
    <col min="20" max="20" width="0.7109375" customWidth="1"/>
    <col min="21" max="21" width="4" customWidth="1"/>
    <col min="22" max="22" width="0.28515625" customWidth="1"/>
    <col min="23" max="23" width="6.85546875" customWidth="1"/>
    <col min="24" max="24" width="6.5703125" customWidth="1"/>
    <col min="25" max="25" width="8.85546875" customWidth="1"/>
    <col min="26" max="26" width="8.42578125" customWidth="1"/>
  </cols>
  <sheetData>
    <row r="1" spans="1:26" x14ac:dyDescent="0.25">
      <c r="B1" s="24" t="s">
        <v>24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  <c r="Z1" s="25"/>
    </row>
    <row r="3" spans="1:26" ht="25.5" x14ac:dyDescent="0.2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 t="s">
        <v>1</v>
      </c>
      <c r="L3" s="15"/>
      <c r="M3" s="15"/>
      <c r="N3" s="15"/>
      <c r="O3" s="15"/>
      <c r="P3" s="15"/>
      <c r="Q3" s="15"/>
      <c r="R3" s="15"/>
      <c r="S3" s="15" t="s">
        <v>2</v>
      </c>
      <c r="T3" s="15"/>
      <c r="U3" s="15"/>
      <c r="V3" s="15"/>
      <c r="W3" s="15"/>
      <c r="X3" s="15"/>
      <c r="Y3" s="15"/>
      <c r="Z3" s="6" t="s">
        <v>3</v>
      </c>
    </row>
    <row r="4" spans="1:26" x14ac:dyDescent="0.25">
      <c r="A4" s="6" t="s">
        <v>5</v>
      </c>
      <c r="B4" s="6" t="s">
        <v>6</v>
      </c>
      <c r="C4" s="15" t="s">
        <v>7</v>
      </c>
      <c r="D4" s="15"/>
      <c r="E4" s="15" t="s">
        <v>8</v>
      </c>
      <c r="F4" s="15"/>
      <c r="G4" s="15" t="s">
        <v>9</v>
      </c>
      <c r="H4" s="15"/>
      <c r="I4" s="15" t="s">
        <v>10</v>
      </c>
      <c r="J4" s="15"/>
      <c r="K4" s="15" t="s">
        <v>5</v>
      </c>
      <c r="L4" s="15"/>
      <c r="M4" s="6" t="s">
        <v>6</v>
      </c>
      <c r="N4" s="6" t="s">
        <v>7</v>
      </c>
      <c r="O4" s="15" t="s">
        <v>8</v>
      </c>
      <c r="P4" s="15"/>
      <c r="Q4" s="6" t="s">
        <v>9</v>
      </c>
      <c r="R4" s="6" t="s">
        <v>10</v>
      </c>
      <c r="S4" s="15" t="s">
        <v>6</v>
      </c>
      <c r="T4" s="15"/>
      <c r="U4" s="15" t="s">
        <v>7</v>
      </c>
      <c r="V4" s="15"/>
      <c r="W4" s="6" t="s">
        <v>8</v>
      </c>
      <c r="X4" s="6" t="s">
        <v>9</v>
      </c>
      <c r="Y4" s="6" t="s">
        <v>10</v>
      </c>
      <c r="Z4" s="6" t="s">
        <v>4</v>
      </c>
    </row>
    <row r="5" spans="1:26" x14ac:dyDescent="0.25">
      <c r="A5" s="15" t="s">
        <v>11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25">
      <c r="A6" s="7">
        <v>281407</v>
      </c>
      <c r="B6" s="8">
        <v>864541</v>
      </c>
      <c r="C6" s="16">
        <v>69228</v>
      </c>
      <c r="D6" s="16"/>
      <c r="E6" s="16">
        <v>192395</v>
      </c>
      <c r="F6" s="16"/>
      <c r="G6" s="16">
        <v>0</v>
      </c>
      <c r="H6" s="16"/>
      <c r="I6" s="15">
        <f>A6+B6+C6+E6+G6</f>
        <v>1407571</v>
      </c>
      <c r="J6" s="15"/>
      <c r="K6" s="16">
        <v>51704</v>
      </c>
      <c r="L6" s="16"/>
      <c r="M6" s="7">
        <v>478589</v>
      </c>
      <c r="N6" s="8">
        <v>24216</v>
      </c>
      <c r="O6" s="16">
        <v>135221</v>
      </c>
      <c r="P6" s="16"/>
      <c r="Q6" s="7">
        <v>0</v>
      </c>
      <c r="R6" s="4">
        <f>K6+M6+N6+O6+Q6</f>
        <v>689730</v>
      </c>
      <c r="S6" s="6"/>
      <c r="T6" s="15"/>
      <c r="U6" s="15"/>
      <c r="V6" s="16">
        <v>611285</v>
      </c>
      <c r="W6" s="16"/>
      <c r="X6" s="7">
        <v>55516</v>
      </c>
      <c r="Y6" s="6">
        <f>X6+V6</f>
        <v>666801</v>
      </c>
      <c r="Z6" s="6">
        <f>I6-R6-Y6</f>
        <v>51040</v>
      </c>
    </row>
    <row r="7" spans="1:26" x14ac:dyDescent="0.25">
      <c r="A7" s="15" t="s">
        <v>12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25">
      <c r="A8" s="7">
        <v>269465</v>
      </c>
      <c r="B8" s="7">
        <v>803026</v>
      </c>
      <c r="C8" s="16">
        <v>66456</v>
      </c>
      <c r="D8" s="16"/>
      <c r="E8" s="16">
        <v>183516</v>
      </c>
      <c r="F8" s="16"/>
      <c r="G8" s="16">
        <v>220</v>
      </c>
      <c r="H8" s="16"/>
      <c r="I8" s="15">
        <f>A8+B8+C8+E8+G8</f>
        <v>1322683</v>
      </c>
      <c r="J8" s="15"/>
      <c r="K8" s="16">
        <v>59948</v>
      </c>
      <c r="L8" s="16"/>
      <c r="M8" s="7">
        <v>380370</v>
      </c>
      <c r="N8" s="8">
        <v>27650</v>
      </c>
      <c r="O8" s="16">
        <v>120227</v>
      </c>
      <c r="P8" s="16"/>
      <c r="Q8" s="7">
        <v>220</v>
      </c>
      <c r="R8" s="4">
        <f>SUM(K8:Q8)</f>
        <v>588415</v>
      </c>
      <c r="S8" s="6"/>
      <c r="T8" s="16"/>
      <c r="U8" s="16"/>
      <c r="V8" s="16">
        <v>632260</v>
      </c>
      <c r="W8" s="16"/>
      <c r="X8" s="7">
        <v>49802</v>
      </c>
      <c r="Y8" s="6">
        <f>SUM(V8:X8)</f>
        <v>682062</v>
      </c>
      <c r="Z8" s="6">
        <f>I8-R8-Y8</f>
        <v>52206</v>
      </c>
    </row>
    <row r="9" spans="1:26" x14ac:dyDescent="0.25">
      <c r="A9" s="15" t="s">
        <v>13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25">
      <c r="A10" s="7">
        <v>252868</v>
      </c>
      <c r="B10" s="7">
        <v>863541</v>
      </c>
      <c r="C10" s="16">
        <v>69120</v>
      </c>
      <c r="D10" s="16"/>
      <c r="E10" s="16">
        <v>157028</v>
      </c>
      <c r="F10" s="16"/>
      <c r="G10" s="16">
        <v>0</v>
      </c>
      <c r="H10" s="16"/>
      <c r="I10" s="15">
        <f>A10+B10+C10+E10+G10</f>
        <v>1342557</v>
      </c>
      <c r="J10" s="15"/>
      <c r="K10" s="16">
        <v>55048</v>
      </c>
      <c r="L10" s="16"/>
      <c r="M10" s="7">
        <v>445876</v>
      </c>
      <c r="N10" s="8">
        <v>27828</v>
      </c>
      <c r="O10" s="16">
        <v>102675</v>
      </c>
      <c r="P10" s="16"/>
      <c r="Q10" s="7">
        <v>0</v>
      </c>
      <c r="R10" s="4">
        <f>K10+M10+N10+O10+Q10</f>
        <v>631427</v>
      </c>
      <c r="S10" s="6"/>
      <c r="T10" s="15"/>
      <c r="U10" s="15"/>
      <c r="V10" s="16">
        <v>616528</v>
      </c>
      <c r="W10" s="16"/>
      <c r="X10" s="7">
        <v>44040</v>
      </c>
      <c r="Y10" s="6">
        <f>V10+X10</f>
        <v>660568</v>
      </c>
      <c r="Z10" s="6">
        <f>I10-R10-Y10</f>
        <v>50562</v>
      </c>
    </row>
    <row r="11" spans="1:26" x14ac:dyDescent="0.25">
      <c r="A11" s="15" t="s">
        <v>14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A12" s="7">
        <v>252920</v>
      </c>
      <c r="B12" s="7">
        <v>700208</v>
      </c>
      <c r="C12" s="16">
        <v>66803</v>
      </c>
      <c r="D12" s="16"/>
      <c r="E12" s="16">
        <v>152423</v>
      </c>
      <c r="F12" s="16"/>
      <c r="G12" s="16">
        <v>85</v>
      </c>
      <c r="H12" s="16"/>
      <c r="I12" s="15">
        <f>A12+B12+C12+E12+G12</f>
        <v>1172439</v>
      </c>
      <c r="J12" s="15"/>
      <c r="K12" s="16">
        <v>35453</v>
      </c>
      <c r="L12" s="16"/>
      <c r="M12" s="7">
        <v>320716</v>
      </c>
      <c r="N12" s="8">
        <v>23929</v>
      </c>
      <c r="O12" s="16">
        <v>97023</v>
      </c>
      <c r="P12" s="16"/>
      <c r="Q12" s="7">
        <v>85</v>
      </c>
      <c r="R12" s="4">
        <f>K12+M12+N12+O12+Q12</f>
        <v>477206</v>
      </c>
      <c r="S12" s="6"/>
      <c r="T12" s="15"/>
      <c r="U12" s="15"/>
      <c r="V12" s="16">
        <v>604855</v>
      </c>
      <c r="W12" s="16"/>
      <c r="X12" s="7">
        <v>40947</v>
      </c>
      <c r="Y12" s="6">
        <f>V12+X12</f>
        <v>645802</v>
      </c>
      <c r="Z12" s="6">
        <f>I12-R12-Y12</f>
        <v>49431</v>
      </c>
    </row>
    <row r="13" spans="1:26" x14ac:dyDescent="0.25">
      <c r="A13" s="15" t="s">
        <v>15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5">
      <c r="A14" s="7">
        <v>247712</v>
      </c>
      <c r="B14" s="7">
        <v>647147</v>
      </c>
      <c r="C14" s="16">
        <v>57249</v>
      </c>
      <c r="D14" s="16"/>
      <c r="E14" s="16">
        <v>91677</v>
      </c>
      <c r="F14" s="16"/>
      <c r="G14" s="16">
        <v>57</v>
      </c>
      <c r="H14" s="16"/>
      <c r="I14" s="15">
        <f>A14+B14+C14+E14+G14</f>
        <v>1043842</v>
      </c>
      <c r="J14" s="15"/>
      <c r="K14" s="16">
        <v>42138</v>
      </c>
      <c r="L14" s="16"/>
      <c r="M14" s="7">
        <v>276277</v>
      </c>
      <c r="N14" s="8">
        <v>15677</v>
      </c>
      <c r="O14" s="16">
        <v>46041</v>
      </c>
      <c r="P14" s="16"/>
      <c r="Q14" s="7">
        <v>57</v>
      </c>
      <c r="R14" s="4">
        <f>K14+M14+N14+O14+Q14</f>
        <v>380190</v>
      </c>
      <c r="S14" s="6"/>
      <c r="T14" s="15"/>
      <c r="U14" s="15"/>
      <c r="V14" s="16">
        <v>570019</v>
      </c>
      <c r="W14" s="16"/>
      <c r="X14" s="7">
        <v>46447</v>
      </c>
      <c r="Y14" s="6">
        <f>V14+X14</f>
        <v>616466</v>
      </c>
      <c r="Z14" s="6">
        <f>I14-R14-Y14</f>
        <v>47186</v>
      </c>
    </row>
    <row r="15" spans="1:26" x14ac:dyDescent="0.25">
      <c r="A15" s="15" t="s">
        <v>16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25">
      <c r="A16" s="7">
        <v>259161</v>
      </c>
      <c r="B16" s="7">
        <v>704165</v>
      </c>
      <c r="C16" s="16">
        <v>54864</v>
      </c>
      <c r="D16" s="16"/>
      <c r="E16" s="16">
        <v>102692</v>
      </c>
      <c r="F16" s="16"/>
      <c r="G16" s="16">
        <v>35</v>
      </c>
      <c r="H16" s="16"/>
      <c r="I16" s="15">
        <f>A16+B16+C16+E16+G16</f>
        <v>1120917</v>
      </c>
      <c r="J16" s="15"/>
      <c r="K16" s="16">
        <v>52763</v>
      </c>
      <c r="L16" s="16"/>
      <c r="M16" s="7">
        <v>264511</v>
      </c>
      <c r="N16" s="8">
        <v>11708</v>
      </c>
      <c r="O16" s="16">
        <v>47511</v>
      </c>
      <c r="P16" s="16"/>
      <c r="Q16" s="7">
        <v>35</v>
      </c>
      <c r="R16" s="4">
        <f>K16+M16+N16+O16+Q16</f>
        <v>376528</v>
      </c>
      <c r="S16" s="6"/>
      <c r="T16" s="15"/>
      <c r="U16" s="15"/>
      <c r="V16" s="16">
        <v>646365</v>
      </c>
      <c r="W16" s="16"/>
      <c r="X16" s="7">
        <v>45100</v>
      </c>
      <c r="Y16" s="6">
        <f>V16+X16</f>
        <v>691465</v>
      </c>
      <c r="Z16" s="6">
        <f>I16-R16-Y16</f>
        <v>52924</v>
      </c>
    </row>
    <row r="17" spans="1:26" x14ac:dyDescent="0.25">
      <c r="A17" s="15" t="s">
        <v>17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7">
        <v>259961</v>
      </c>
      <c r="B18" s="7">
        <v>712305</v>
      </c>
      <c r="C18" s="16">
        <v>55840</v>
      </c>
      <c r="D18" s="16"/>
      <c r="E18" s="16">
        <v>97610</v>
      </c>
      <c r="F18" s="16"/>
      <c r="G18" s="16">
        <v>41</v>
      </c>
      <c r="H18" s="16"/>
      <c r="I18" s="15">
        <f>A18+B18+C18+E18+G18</f>
        <v>1125757</v>
      </c>
      <c r="J18" s="15"/>
      <c r="K18" s="16">
        <v>38545</v>
      </c>
      <c r="L18" s="16"/>
      <c r="M18" s="7">
        <v>278099</v>
      </c>
      <c r="N18" s="8">
        <v>15021</v>
      </c>
      <c r="O18" s="16">
        <v>42080</v>
      </c>
      <c r="P18" s="16"/>
      <c r="Q18" s="7">
        <v>41</v>
      </c>
      <c r="R18" s="4">
        <f>K18+M18+N18+O18+Q18</f>
        <v>373786</v>
      </c>
      <c r="S18" s="6"/>
      <c r="T18" s="15"/>
      <c r="U18" s="15"/>
      <c r="V18" s="16">
        <v>654325</v>
      </c>
      <c r="W18" s="16"/>
      <c r="X18" s="7">
        <v>44181</v>
      </c>
      <c r="Y18" s="6">
        <f>V18+X18</f>
        <v>698506</v>
      </c>
      <c r="Z18" s="6">
        <f>I18-R18-Y18</f>
        <v>53465</v>
      </c>
    </row>
    <row r="19" spans="1:26" x14ac:dyDescent="0.25">
      <c r="A19" s="15" t="s">
        <v>18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7">
        <v>261351</v>
      </c>
      <c r="B20" s="7">
        <v>724793</v>
      </c>
      <c r="C20" s="16">
        <v>56376</v>
      </c>
      <c r="D20" s="16"/>
      <c r="E20" s="16">
        <v>93417</v>
      </c>
      <c r="F20" s="16"/>
      <c r="G20" s="16">
        <v>164</v>
      </c>
      <c r="H20" s="16"/>
      <c r="I20" s="15">
        <f>G20+E20+C20+B20+A20</f>
        <v>1136101</v>
      </c>
      <c r="J20" s="15"/>
      <c r="K20" s="16">
        <v>47675</v>
      </c>
      <c r="L20" s="16"/>
      <c r="M20" s="7">
        <v>289383</v>
      </c>
      <c r="N20" s="8">
        <v>16651</v>
      </c>
      <c r="O20" s="16">
        <v>39922</v>
      </c>
      <c r="P20" s="16"/>
      <c r="Q20" s="7">
        <v>164</v>
      </c>
      <c r="R20" s="4">
        <f>K20+M20+N20+O20+Q20</f>
        <v>393795</v>
      </c>
      <c r="S20" s="6"/>
      <c r="T20" s="15"/>
      <c r="U20" s="15"/>
      <c r="V20" s="16">
        <v>637143</v>
      </c>
      <c r="W20" s="16"/>
      <c r="X20" s="7">
        <v>52387</v>
      </c>
      <c r="Y20" s="6">
        <f>V20+X20</f>
        <v>689530</v>
      </c>
      <c r="Z20" s="6">
        <f>I20-R20-Y20</f>
        <v>52776</v>
      </c>
    </row>
    <row r="21" spans="1:26" x14ac:dyDescent="0.25">
      <c r="A21" s="15" t="s">
        <v>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25">
      <c r="A22" s="7">
        <v>271906</v>
      </c>
      <c r="B22" s="7">
        <v>755831</v>
      </c>
      <c r="C22" s="16">
        <v>33750</v>
      </c>
      <c r="D22" s="16"/>
      <c r="E22" s="16">
        <v>96120</v>
      </c>
      <c r="F22" s="16"/>
      <c r="G22" s="16">
        <v>112</v>
      </c>
      <c r="H22" s="16"/>
      <c r="I22" s="15">
        <f>G22+E22+C22+B22+A22</f>
        <v>1157719</v>
      </c>
      <c r="J22" s="15"/>
      <c r="K22" s="16">
        <v>33986</v>
      </c>
      <c r="L22" s="16"/>
      <c r="M22" s="7">
        <v>308172</v>
      </c>
      <c r="N22" s="8">
        <v>7982</v>
      </c>
      <c r="O22" s="16">
        <v>44832</v>
      </c>
      <c r="P22" s="16"/>
      <c r="Q22" s="7">
        <v>112</v>
      </c>
      <c r="R22" s="4">
        <f>K22+M22+N22+O22+Q22</f>
        <v>395084</v>
      </c>
      <c r="S22" s="6"/>
      <c r="T22" s="15"/>
      <c r="U22" s="15"/>
      <c r="V22" s="16">
        <v>654658</v>
      </c>
      <c r="W22" s="16"/>
      <c r="X22" s="7">
        <v>53754</v>
      </c>
      <c r="Y22" s="6">
        <f>V22+X22</f>
        <v>708412</v>
      </c>
      <c r="Z22" s="6">
        <f>I22-R22-Y22</f>
        <v>54223</v>
      </c>
    </row>
    <row r="23" spans="1:26" x14ac:dyDescent="0.25">
      <c r="A23" s="15" t="s">
        <v>20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7">
        <v>289844</v>
      </c>
      <c r="B24" s="7">
        <v>790348</v>
      </c>
      <c r="C24" s="16">
        <v>12042</v>
      </c>
      <c r="D24" s="16"/>
      <c r="E24" s="16">
        <v>146236</v>
      </c>
      <c r="F24" s="16"/>
      <c r="G24" s="16">
        <v>0</v>
      </c>
      <c r="H24" s="16"/>
      <c r="I24" s="15">
        <f>A24+B24+C24+E24+G24</f>
        <v>1238470</v>
      </c>
      <c r="J24" s="15"/>
      <c r="K24" s="16">
        <v>40046</v>
      </c>
      <c r="L24" s="16"/>
      <c r="M24" s="7">
        <v>346970</v>
      </c>
      <c r="N24" s="8">
        <v>98</v>
      </c>
      <c r="O24" s="17">
        <v>90099</v>
      </c>
      <c r="P24" s="18"/>
      <c r="Q24" s="7">
        <v>0</v>
      </c>
      <c r="R24" s="4">
        <f>K24++M24+N24+O24+Q24</f>
        <v>477213</v>
      </c>
      <c r="S24" s="6"/>
      <c r="T24" s="15"/>
      <c r="U24" s="15"/>
      <c r="V24" s="16">
        <v>649911</v>
      </c>
      <c r="W24" s="16"/>
      <c r="X24" s="7">
        <v>57220</v>
      </c>
      <c r="Y24" s="6">
        <f>X24+V24</f>
        <v>707131</v>
      </c>
      <c r="Z24" s="6">
        <f>I24-R24-Y24</f>
        <v>54126</v>
      </c>
    </row>
    <row r="25" spans="1:26" x14ac:dyDescent="0.25">
      <c r="A25" s="15" t="s">
        <v>21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25">
      <c r="A26" s="7">
        <v>256573</v>
      </c>
      <c r="B26" s="7">
        <v>766322</v>
      </c>
      <c r="C26" s="16">
        <v>66276</v>
      </c>
      <c r="D26" s="16"/>
      <c r="E26" s="16">
        <v>215161</v>
      </c>
      <c r="F26" s="16"/>
      <c r="G26" s="16">
        <v>0</v>
      </c>
      <c r="H26" s="16"/>
      <c r="I26" s="15">
        <f>A26+B26+C26+E26+G26</f>
        <v>1304332</v>
      </c>
      <c r="J26" s="15"/>
      <c r="K26" s="16">
        <v>59738</v>
      </c>
      <c r="L26" s="16"/>
      <c r="M26" s="7">
        <v>338270</v>
      </c>
      <c r="N26" s="8">
        <v>30042</v>
      </c>
      <c r="O26" s="16">
        <v>134402</v>
      </c>
      <c r="P26" s="16"/>
      <c r="Q26" s="7">
        <v>0</v>
      </c>
      <c r="R26" s="4">
        <f>K26+M26+N26+O26+Q26</f>
        <v>562452</v>
      </c>
      <c r="S26" s="6"/>
      <c r="T26" s="15"/>
      <c r="U26" s="15"/>
      <c r="V26" s="16">
        <v>633095</v>
      </c>
      <c r="W26" s="16"/>
      <c r="X26" s="7">
        <v>56037</v>
      </c>
      <c r="Y26" s="6">
        <f>V26+X26</f>
        <v>689132</v>
      </c>
      <c r="Z26" s="6">
        <f>I26-R26-Y26</f>
        <v>52748</v>
      </c>
    </row>
    <row r="27" spans="1:26" x14ac:dyDescent="0.25">
      <c r="A27" s="15" t="s">
        <v>22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25">
      <c r="A28" s="7">
        <v>267335</v>
      </c>
      <c r="B28" s="7">
        <v>851289</v>
      </c>
      <c r="C28" s="16">
        <v>75564</v>
      </c>
      <c r="D28" s="16"/>
      <c r="E28" s="16">
        <v>202613</v>
      </c>
      <c r="F28" s="16"/>
      <c r="G28" s="16">
        <v>0</v>
      </c>
      <c r="H28" s="16"/>
      <c r="I28" s="15">
        <f>A28+B28+C28+E28+G28</f>
        <v>1396801</v>
      </c>
      <c r="J28" s="15"/>
      <c r="K28" s="16">
        <v>49634</v>
      </c>
      <c r="L28" s="16"/>
      <c r="M28" s="7">
        <v>425484</v>
      </c>
      <c r="N28" s="8">
        <v>40978</v>
      </c>
      <c r="O28" s="16">
        <v>124493</v>
      </c>
      <c r="P28" s="16"/>
      <c r="Q28" s="7">
        <v>0</v>
      </c>
      <c r="R28" s="4">
        <f>K28+M28+N28+O28+Q28</f>
        <v>640589</v>
      </c>
      <c r="S28" s="6"/>
      <c r="T28" s="15"/>
      <c r="U28" s="15"/>
      <c r="V28" s="16">
        <v>647906</v>
      </c>
      <c r="W28" s="16"/>
      <c r="X28" s="7">
        <v>54538</v>
      </c>
      <c r="Y28" s="6">
        <f>X28+V28</f>
        <v>702444</v>
      </c>
      <c r="Z28" s="6">
        <f>I28-R28-Y28</f>
        <v>53768</v>
      </c>
    </row>
    <row r="29" spans="1:26" x14ac:dyDescent="0.25">
      <c r="A29" s="15" t="s">
        <v>23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5">
      <c r="A30" s="13">
        <f>A6+A8+A10+A12+A14+A16+A18+A20+A22+A24+A26+A28</f>
        <v>3170503</v>
      </c>
      <c r="B30" s="13">
        <f>B6+B8+B10+B12+B14+B16+B18+B20+B22+B24+B26+B28</f>
        <v>9183516</v>
      </c>
      <c r="C30" s="13">
        <f>C6+C8+C10+C12+C14+C16+C18+C20+C22+C24+C26+C28</f>
        <v>683568</v>
      </c>
      <c r="D30" s="13"/>
      <c r="E30" s="21">
        <f>E6+E8+E10+E12+E14+E16+E18+E20+E22+E24+E26+E28</f>
        <v>1730888</v>
      </c>
      <c r="F30" s="22"/>
      <c r="G30" s="13">
        <f>G6+G8+G10+G12+G14+G16+G18+G20+G22+G24+G26+G28</f>
        <v>714</v>
      </c>
      <c r="H30" s="11"/>
      <c r="I30" s="19">
        <f>I6+I8+I10+I12+I14+I16+I18+I20+I22+I24+I26+I28</f>
        <v>14769189</v>
      </c>
      <c r="J30" s="20"/>
      <c r="K30" s="13">
        <f>K6+K8+K10+K12+K14+K16+K18+K20+K22+K24+K26+K28</f>
        <v>566678</v>
      </c>
      <c r="L30" s="13"/>
      <c r="M30" s="13">
        <f>M6+M8+M10+M12+M14+M16+M18+M20+M22+M24+M26+M28</f>
        <v>4152717</v>
      </c>
      <c r="N30" s="13">
        <f>N6+N8+N10+N12+N14+N16+N18+N20+N22+N24+N26+N28</f>
        <v>241780</v>
      </c>
      <c r="O30" s="21">
        <f>O6+O8+O10+O12+O14+O16+O18+O20+O22+O24+O26+O28</f>
        <v>1024526</v>
      </c>
      <c r="P30" s="22"/>
      <c r="Q30" s="13">
        <f>Q6+Q8+Q10+Q12+Q14+Q16+Q18+Q20+Q22+Q24+Q26+Q28</f>
        <v>714</v>
      </c>
      <c r="R30" s="11">
        <f>R6+R8+R10+R12+R14+R16+R18+R20+R22+R24+R26+R28</f>
        <v>5986415</v>
      </c>
      <c r="S30" s="19"/>
      <c r="T30" s="20"/>
      <c r="U30" s="12"/>
      <c r="V30" s="10"/>
      <c r="W30" s="14">
        <f>V6+V8+V10+V12+V14+V16+V18+V20+V22+V24+V26+V28</f>
        <v>7558350</v>
      </c>
      <c r="X30" s="13">
        <f>X6+X8+X10+X12+X14+X16+X18+X20+X22+X24+X26+X28</f>
        <v>599969</v>
      </c>
      <c r="Y30" s="11">
        <f>Y6+Y8+Y10+Y12+Y14+Y16+Y18+Y20+Y22+Y24+Y26+Y28</f>
        <v>8158319</v>
      </c>
      <c r="Z30" s="11">
        <f>Z6+Z8+Z10+Z12+Z14+Z16+Z18+Z20+Z22+Z24+Z26+Z28</f>
        <v>624455</v>
      </c>
    </row>
  </sheetData>
  <mergeCells count="125">
    <mergeCell ref="B1:X1"/>
    <mergeCell ref="A29:Z29"/>
    <mergeCell ref="I30:J30"/>
    <mergeCell ref="E30:F30"/>
    <mergeCell ref="S30:T30"/>
    <mergeCell ref="O30:P30"/>
    <mergeCell ref="A27:Z27"/>
    <mergeCell ref="C28:D28"/>
    <mergeCell ref="E28:F28"/>
    <mergeCell ref="G28:H28"/>
    <mergeCell ref="I28:J28"/>
    <mergeCell ref="K28:L28"/>
    <mergeCell ref="O28:P28"/>
    <mergeCell ref="T28:U28"/>
    <mergeCell ref="V28:W28"/>
    <mergeCell ref="A25:Z25"/>
    <mergeCell ref="C26:D26"/>
    <mergeCell ref="E26:F26"/>
    <mergeCell ref="G26:H26"/>
    <mergeCell ref="I26:J26"/>
    <mergeCell ref="K26:L26"/>
    <mergeCell ref="O26:P26"/>
    <mergeCell ref="T26:U26"/>
    <mergeCell ref="V26:W26"/>
    <mergeCell ref="A23:Z23"/>
    <mergeCell ref="C24:D24"/>
    <mergeCell ref="E24:F24"/>
    <mergeCell ref="G24:H24"/>
    <mergeCell ref="I24:J24"/>
    <mergeCell ref="K24:L24"/>
    <mergeCell ref="O24:P24"/>
    <mergeCell ref="T24:U24"/>
    <mergeCell ref="V24:W24"/>
    <mergeCell ref="A21:Z21"/>
    <mergeCell ref="C22:D22"/>
    <mergeCell ref="E22:F22"/>
    <mergeCell ref="G22:H22"/>
    <mergeCell ref="I22:J22"/>
    <mergeCell ref="K22:L22"/>
    <mergeCell ref="O22:P22"/>
    <mergeCell ref="T22:U22"/>
    <mergeCell ref="V22:W22"/>
    <mergeCell ref="A19:Z19"/>
    <mergeCell ref="C20:D20"/>
    <mergeCell ref="E20:F20"/>
    <mergeCell ref="G20:H20"/>
    <mergeCell ref="I20:J20"/>
    <mergeCell ref="K20:L20"/>
    <mergeCell ref="O20:P20"/>
    <mergeCell ref="T20:U20"/>
    <mergeCell ref="V20:W20"/>
    <mergeCell ref="A17:Z17"/>
    <mergeCell ref="C18:D18"/>
    <mergeCell ref="E18:F18"/>
    <mergeCell ref="G18:H18"/>
    <mergeCell ref="I18:J18"/>
    <mergeCell ref="K18:L18"/>
    <mergeCell ref="O18:P18"/>
    <mergeCell ref="T18:U18"/>
    <mergeCell ref="V18:W18"/>
    <mergeCell ref="A15:Z15"/>
    <mergeCell ref="C16:D16"/>
    <mergeCell ref="E16:F16"/>
    <mergeCell ref="G16:H16"/>
    <mergeCell ref="I16:J16"/>
    <mergeCell ref="K16:L16"/>
    <mergeCell ref="O16:P16"/>
    <mergeCell ref="T16:U16"/>
    <mergeCell ref="V16:W16"/>
    <mergeCell ref="A13:Z13"/>
    <mergeCell ref="C14:D14"/>
    <mergeCell ref="E14:F14"/>
    <mergeCell ref="G14:H14"/>
    <mergeCell ref="I14:J14"/>
    <mergeCell ref="K14:L14"/>
    <mergeCell ref="O14:P14"/>
    <mergeCell ref="T14:U14"/>
    <mergeCell ref="V14:W14"/>
    <mergeCell ref="A11:Z11"/>
    <mergeCell ref="C12:D12"/>
    <mergeCell ref="E12:F12"/>
    <mergeCell ref="G12:H12"/>
    <mergeCell ref="I12:J12"/>
    <mergeCell ref="K12:L12"/>
    <mergeCell ref="O12:P12"/>
    <mergeCell ref="T12:U12"/>
    <mergeCell ref="V12:W12"/>
    <mergeCell ref="A9:Z9"/>
    <mergeCell ref="C10:D10"/>
    <mergeCell ref="E10:F10"/>
    <mergeCell ref="G10:H10"/>
    <mergeCell ref="I10:J10"/>
    <mergeCell ref="K10:L10"/>
    <mergeCell ref="O10:P10"/>
    <mergeCell ref="T10:U10"/>
    <mergeCell ref="V10:W10"/>
    <mergeCell ref="A7:Z7"/>
    <mergeCell ref="C8:D8"/>
    <mergeCell ref="E8:F8"/>
    <mergeCell ref="G8:H8"/>
    <mergeCell ref="I8:J8"/>
    <mergeCell ref="K8:L8"/>
    <mergeCell ref="O8:P8"/>
    <mergeCell ref="T8:U8"/>
    <mergeCell ref="V8:W8"/>
    <mergeCell ref="A5:Z5"/>
    <mergeCell ref="C6:D6"/>
    <mergeCell ref="E6:F6"/>
    <mergeCell ref="G6:H6"/>
    <mergeCell ref="I6:J6"/>
    <mergeCell ref="K6:L6"/>
    <mergeCell ref="O6:P6"/>
    <mergeCell ref="T6:U6"/>
    <mergeCell ref="V6:W6"/>
    <mergeCell ref="A3:J3"/>
    <mergeCell ref="K3:R3"/>
    <mergeCell ref="S3:Y3"/>
    <mergeCell ref="C4:D4"/>
    <mergeCell ref="E4:F4"/>
    <mergeCell ref="G4:H4"/>
    <mergeCell ref="I4:J4"/>
    <mergeCell ref="K4:L4"/>
    <mergeCell ref="O4:P4"/>
    <mergeCell ref="S4:T4"/>
    <mergeCell ref="U4:V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opLeftCell="A10" zoomScaleNormal="100" workbookViewId="0">
      <selection activeCell="E24" sqref="E24:F24"/>
    </sheetView>
  </sheetViews>
  <sheetFormatPr defaultRowHeight="15" x14ac:dyDescent="0.25"/>
  <cols>
    <col min="1" max="1" width="7.5703125" customWidth="1"/>
    <col min="2" max="2" width="8.7109375" customWidth="1"/>
    <col min="3" max="3" width="7.28515625" customWidth="1"/>
    <col min="4" max="4" width="1.140625" hidden="1" customWidth="1"/>
    <col min="5" max="5" width="7.42578125" customWidth="1"/>
    <col min="6" max="6" width="9.140625" hidden="1" customWidth="1"/>
    <col min="7" max="7" width="5.28515625" customWidth="1"/>
    <col min="8" max="8" width="9.140625" hidden="1" customWidth="1"/>
    <col min="9" max="9" width="10.140625" bestFit="1" customWidth="1"/>
    <col min="10" max="10" width="0.42578125" customWidth="1"/>
    <col min="11" max="11" width="6.42578125" customWidth="1"/>
    <col min="12" max="12" width="9.140625" hidden="1" customWidth="1"/>
    <col min="13" max="13" width="7.42578125" customWidth="1"/>
    <col min="14" max="14" width="6.85546875" customWidth="1"/>
    <col min="15" max="15" width="7.140625" customWidth="1"/>
    <col min="16" max="16" width="9.140625" hidden="1" customWidth="1"/>
    <col min="17" max="17" width="5.28515625" customWidth="1"/>
    <col min="18" max="18" width="9.28515625" customWidth="1"/>
    <col min="19" max="19" width="4.140625" customWidth="1"/>
    <col min="20" max="20" width="9.140625" hidden="1" customWidth="1"/>
    <col min="21" max="21" width="4.140625" customWidth="1"/>
    <col min="22" max="22" width="0.140625" customWidth="1"/>
    <col min="23" max="23" width="7.42578125" customWidth="1"/>
    <col min="24" max="24" width="6" customWidth="1"/>
    <col min="25" max="25" width="8.7109375" customWidth="1"/>
    <col min="26" max="26" width="9.140625" customWidth="1"/>
  </cols>
  <sheetData>
    <row r="1" spans="1:27" ht="25.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 t="s">
        <v>1</v>
      </c>
      <c r="L1" s="15"/>
      <c r="M1" s="15"/>
      <c r="N1" s="15"/>
      <c r="O1" s="15"/>
      <c r="P1" s="15"/>
      <c r="Q1" s="15"/>
      <c r="R1" s="15"/>
      <c r="S1" s="15" t="s">
        <v>2</v>
      </c>
      <c r="T1" s="15"/>
      <c r="U1" s="15"/>
      <c r="V1" s="15"/>
      <c r="W1" s="15"/>
      <c r="X1" s="15"/>
      <c r="Y1" s="15"/>
      <c r="Z1" s="2" t="s">
        <v>3</v>
      </c>
      <c r="AA1" s="1"/>
    </row>
    <row r="2" spans="1:27" x14ac:dyDescent="0.25">
      <c r="A2" s="2" t="s">
        <v>5</v>
      </c>
      <c r="B2" s="2" t="s">
        <v>6</v>
      </c>
      <c r="C2" s="15" t="s">
        <v>7</v>
      </c>
      <c r="D2" s="15"/>
      <c r="E2" s="15" t="s">
        <v>8</v>
      </c>
      <c r="F2" s="15"/>
      <c r="G2" s="15" t="s">
        <v>9</v>
      </c>
      <c r="H2" s="15"/>
      <c r="I2" s="15" t="s">
        <v>10</v>
      </c>
      <c r="J2" s="15"/>
      <c r="K2" s="15" t="s">
        <v>5</v>
      </c>
      <c r="L2" s="15"/>
      <c r="M2" s="2" t="s">
        <v>6</v>
      </c>
      <c r="N2" s="2" t="s">
        <v>7</v>
      </c>
      <c r="O2" s="15" t="s">
        <v>8</v>
      </c>
      <c r="P2" s="15"/>
      <c r="Q2" s="2" t="s">
        <v>9</v>
      </c>
      <c r="R2" s="2" t="s">
        <v>10</v>
      </c>
      <c r="S2" s="15" t="s">
        <v>6</v>
      </c>
      <c r="T2" s="15"/>
      <c r="U2" s="15" t="s">
        <v>7</v>
      </c>
      <c r="V2" s="15"/>
      <c r="W2" s="2" t="s">
        <v>8</v>
      </c>
      <c r="X2" s="2" t="s">
        <v>9</v>
      </c>
      <c r="Y2" s="2" t="s">
        <v>10</v>
      </c>
      <c r="Z2" s="2" t="s">
        <v>4</v>
      </c>
      <c r="AA2" s="1"/>
    </row>
    <row r="3" spans="1:27" x14ac:dyDescent="0.25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"/>
    </row>
    <row r="4" spans="1:27" x14ac:dyDescent="0.25">
      <c r="A4" s="3">
        <v>319661</v>
      </c>
      <c r="B4" s="5">
        <v>933706</v>
      </c>
      <c r="C4" s="16">
        <v>72598</v>
      </c>
      <c r="D4" s="16"/>
      <c r="E4" s="16">
        <v>165342</v>
      </c>
      <c r="F4" s="16"/>
      <c r="G4" s="16">
        <v>0</v>
      </c>
      <c r="H4" s="16"/>
      <c r="I4" s="15">
        <f>A4+B4+C4+E4+G4</f>
        <v>1491307</v>
      </c>
      <c r="J4" s="15"/>
      <c r="K4" s="16">
        <v>55057</v>
      </c>
      <c r="L4" s="16"/>
      <c r="M4" s="3">
        <v>502830</v>
      </c>
      <c r="N4" s="5">
        <v>33223</v>
      </c>
      <c r="O4" s="16">
        <v>110130</v>
      </c>
      <c r="P4" s="16"/>
      <c r="Q4" s="3">
        <v>0</v>
      </c>
      <c r="R4" s="4">
        <v>701240</v>
      </c>
      <c r="S4" s="2"/>
      <c r="T4" s="15"/>
      <c r="U4" s="15"/>
      <c r="V4" s="16">
        <v>686673</v>
      </c>
      <c r="W4" s="16"/>
      <c r="X4" s="3">
        <v>47219</v>
      </c>
      <c r="Y4" s="2">
        <v>733892</v>
      </c>
      <c r="Z4" s="2">
        <v>56175</v>
      </c>
      <c r="AA4" s="1"/>
    </row>
    <row r="5" spans="1:27" x14ac:dyDescent="0.25">
      <c r="A5" s="15" t="s">
        <v>12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"/>
    </row>
    <row r="6" spans="1:27" x14ac:dyDescent="0.25">
      <c r="A6" s="3">
        <v>306926</v>
      </c>
      <c r="B6" s="3">
        <v>1038864</v>
      </c>
      <c r="C6" s="16">
        <v>69937</v>
      </c>
      <c r="D6" s="16"/>
      <c r="E6" s="16">
        <v>171706</v>
      </c>
      <c r="F6" s="16"/>
      <c r="G6" s="16">
        <v>13</v>
      </c>
      <c r="H6" s="16"/>
      <c r="I6" s="15">
        <f>A6+B6+C6+E6+G6</f>
        <v>1587446</v>
      </c>
      <c r="J6" s="15"/>
      <c r="K6" s="16">
        <v>73325</v>
      </c>
      <c r="L6" s="16"/>
      <c r="M6" s="3">
        <v>610440</v>
      </c>
      <c r="N6" s="5">
        <v>33577</v>
      </c>
      <c r="O6" s="16">
        <v>111078</v>
      </c>
      <c r="P6" s="16"/>
      <c r="Q6" s="3">
        <v>13</v>
      </c>
      <c r="R6" s="4">
        <f>SUM(K6:Q6)</f>
        <v>828433</v>
      </c>
      <c r="S6" s="2"/>
      <c r="T6" s="16"/>
      <c r="U6" s="16"/>
      <c r="V6" s="16">
        <v>656904</v>
      </c>
      <c r="W6" s="16"/>
      <c r="X6" s="3">
        <v>48144</v>
      </c>
      <c r="Y6" s="2">
        <f>SUM(V6:X6)</f>
        <v>705048</v>
      </c>
      <c r="Z6" s="2">
        <f>I6-R6-Y6</f>
        <v>53965</v>
      </c>
      <c r="AA6" s="1"/>
    </row>
    <row r="7" spans="1:27" x14ac:dyDescent="0.25">
      <c r="A7" s="15" t="s">
        <v>13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"/>
    </row>
    <row r="8" spans="1:27" x14ac:dyDescent="0.25">
      <c r="A8" s="3">
        <v>306806</v>
      </c>
      <c r="B8" s="3">
        <v>961969</v>
      </c>
      <c r="C8" s="16">
        <v>78199</v>
      </c>
      <c r="D8" s="16"/>
      <c r="E8" s="16">
        <v>165342</v>
      </c>
      <c r="F8" s="16"/>
      <c r="G8" s="16">
        <v>335</v>
      </c>
      <c r="H8" s="16"/>
      <c r="I8" s="15">
        <f>A8+B8+C8+E8+G8</f>
        <v>1512651</v>
      </c>
      <c r="J8" s="15"/>
      <c r="K8" s="16">
        <v>74590</v>
      </c>
      <c r="L8" s="16"/>
      <c r="M8" s="3">
        <v>516372</v>
      </c>
      <c r="N8" s="5">
        <v>37562</v>
      </c>
      <c r="O8" s="16">
        <v>103236</v>
      </c>
      <c r="P8" s="16"/>
      <c r="Q8" s="3">
        <v>335</v>
      </c>
      <c r="R8" s="4">
        <v>732095</v>
      </c>
      <c r="S8" s="2"/>
      <c r="T8" s="15"/>
      <c r="U8" s="15"/>
      <c r="V8" s="16">
        <v>679956</v>
      </c>
      <c r="W8" s="16"/>
      <c r="X8" s="3">
        <v>45102</v>
      </c>
      <c r="Y8" s="2">
        <f>V8+X8</f>
        <v>725058</v>
      </c>
      <c r="Z8" s="2">
        <f>I8-R8-Y8</f>
        <v>55498</v>
      </c>
      <c r="AA8" s="1"/>
    </row>
    <row r="9" spans="1:27" x14ac:dyDescent="0.25">
      <c r="A9" s="15" t="s">
        <v>14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"/>
    </row>
    <row r="10" spans="1:27" x14ac:dyDescent="0.25">
      <c r="A10" s="3">
        <v>266010</v>
      </c>
      <c r="B10" s="3">
        <v>803023</v>
      </c>
      <c r="C10" s="16">
        <v>56819</v>
      </c>
      <c r="D10" s="16"/>
      <c r="E10" s="16">
        <v>117721</v>
      </c>
      <c r="F10" s="16"/>
      <c r="G10" s="16">
        <v>54</v>
      </c>
      <c r="H10" s="16"/>
      <c r="I10" s="15">
        <f>A10+B10+C10+E10+G10</f>
        <v>1243627</v>
      </c>
      <c r="J10" s="15"/>
      <c r="K10" s="16">
        <v>59620</v>
      </c>
      <c r="L10" s="16"/>
      <c r="M10" s="3">
        <v>379865</v>
      </c>
      <c r="N10" s="5">
        <v>16077</v>
      </c>
      <c r="O10" s="16">
        <v>71856</v>
      </c>
      <c r="P10" s="16"/>
      <c r="Q10" s="3">
        <v>54</v>
      </c>
      <c r="R10" s="4">
        <f>K10+M10+N10+O10+Q10</f>
        <v>527472</v>
      </c>
      <c r="S10" s="2"/>
      <c r="T10" s="15"/>
      <c r="U10" s="15"/>
      <c r="V10" s="16">
        <v>621304</v>
      </c>
      <c r="W10" s="16"/>
      <c r="X10" s="3">
        <v>43933</v>
      </c>
      <c r="Y10" s="2">
        <f>V10+X10</f>
        <v>665237</v>
      </c>
      <c r="Z10" s="2">
        <f>I10-R10-Y10</f>
        <v>50918</v>
      </c>
      <c r="AA10" s="1"/>
    </row>
    <row r="11" spans="1:27" x14ac:dyDescent="0.25">
      <c r="A11" s="15" t="s">
        <v>15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"/>
    </row>
    <row r="12" spans="1:27" x14ac:dyDescent="0.25">
      <c r="A12" s="3">
        <v>253473</v>
      </c>
      <c r="B12" s="3">
        <v>757663</v>
      </c>
      <c r="C12" s="16">
        <v>64469</v>
      </c>
      <c r="D12" s="16"/>
      <c r="E12" s="16">
        <v>102228</v>
      </c>
      <c r="F12" s="16"/>
      <c r="G12" s="16">
        <v>365</v>
      </c>
      <c r="H12" s="16"/>
      <c r="I12" s="15">
        <f>A12+B12+C12+E12+G12</f>
        <v>1178198</v>
      </c>
      <c r="J12" s="15"/>
      <c r="K12" s="16">
        <v>32670</v>
      </c>
      <c r="L12" s="16"/>
      <c r="M12" s="3">
        <v>310532</v>
      </c>
      <c r="N12" s="5">
        <v>17242</v>
      </c>
      <c r="O12" s="16">
        <v>58091</v>
      </c>
      <c r="P12" s="16"/>
      <c r="Q12" s="3">
        <v>365</v>
      </c>
      <c r="R12" s="4">
        <f>K12+M12+N12+O12+Q12</f>
        <v>418900</v>
      </c>
      <c r="S12" s="2"/>
      <c r="T12" s="15"/>
      <c r="U12" s="15"/>
      <c r="V12" s="16">
        <v>626221</v>
      </c>
      <c r="W12" s="16"/>
      <c r="X12" s="3">
        <v>79091</v>
      </c>
      <c r="Y12" s="2">
        <f>V12+X12</f>
        <v>705312</v>
      </c>
      <c r="Z12" s="2">
        <f>I12-R12-Y12</f>
        <v>53986</v>
      </c>
      <c r="AA12" s="1"/>
    </row>
    <row r="13" spans="1:27" x14ac:dyDescent="0.25">
      <c r="A13" s="15" t="s">
        <v>16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"/>
    </row>
    <row r="14" spans="1:27" x14ac:dyDescent="0.25">
      <c r="A14" s="3">
        <v>257374</v>
      </c>
      <c r="B14" s="3">
        <v>739117</v>
      </c>
      <c r="C14" s="16">
        <v>62474</v>
      </c>
      <c r="D14" s="16"/>
      <c r="E14" s="16">
        <v>73711</v>
      </c>
      <c r="F14" s="16"/>
      <c r="G14" s="16">
        <v>57</v>
      </c>
      <c r="H14" s="16"/>
      <c r="I14" s="15">
        <f>G14+E14+C14+B14+A14</f>
        <v>1132733</v>
      </c>
      <c r="J14" s="15"/>
      <c r="K14" s="16">
        <v>55556</v>
      </c>
      <c r="L14" s="16"/>
      <c r="M14" s="3">
        <v>332155</v>
      </c>
      <c r="N14" s="5">
        <v>23642</v>
      </c>
      <c r="O14" s="16">
        <v>32249</v>
      </c>
      <c r="P14" s="16"/>
      <c r="Q14" s="3">
        <v>57</v>
      </c>
      <c r="R14" s="4">
        <f>K14+M14+N14+O14+Q14</f>
        <v>443659</v>
      </c>
      <c r="S14" s="2"/>
      <c r="T14" s="15"/>
      <c r="U14" s="15"/>
      <c r="V14" s="16">
        <v>595855</v>
      </c>
      <c r="W14" s="16"/>
      <c r="X14" s="3">
        <v>44225</v>
      </c>
      <c r="Y14" s="2">
        <f>V14+X14</f>
        <v>640080</v>
      </c>
      <c r="Z14" s="2">
        <v>48994</v>
      </c>
      <c r="AA14" s="1"/>
    </row>
    <row r="15" spans="1:27" x14ac:dyDescent="0.25">
      <c r="A15" s="15" t="s">
        <v>17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"/>
    </row>
    <row r="16" spans="1:27" x14ac:dyDescent="0.25">
      <c r="A16" s="3">
        <v>276731</v>
      </c>
      <c r="B16" s="3">
        <v>806547</v>
      </c>
      <c r="C16" s="16">
        <v>52654</v>
      </c>
      <c r="D16" s="16"/>
      <c r="E16" s="16">
        <v>79062</v>
      </c>
      <c r="F16" s="16"/>
      <c r="G16" s="16">
        <v>32</v>
      </c>
      <c r="H16" s="16"/>
      <c r="I16" s="15">
        <f>A16+B16+C16+E16+G16</f>
        <v>1215026</v>
      </c>
      <c r="J16" s="15"/>
      <c r="K16" s="16">
        <v>43285</v>
      </c>
      <c r="L16" s="16"/>
      <c r="M16" s="3">
        <v>364533</v>
      </c>
      <c r="N16" s="5">
        <v>19474</v>
      </c>
      <c r="O16" s="16">
        <v>29628</v>
      </c>
      <c r="P16" s="16"/>
      <c r="Q16" s="3">
        <v>32</v>
      </c>
      <c r="R16" s="4">
        <f>K16+M16+N16+O16+Q16</f>
        <v>456952</v>
      </c>
      <c r="S16" s="2"/>
      <c r="T16" s="15"/>
      <c r="U16" s="15"/>
      <c r="V16" s="16">
        <v>658276</v>
      </c>
      <c r="W16" s="16"/>
      <c r="X16" s="3">
        <v>45899</v>
      </c>
      <c r="Y16" s="2">
        <f>V16+X16</f>
        <v>704175</v>
      </c>
      <c r="Z16" s="2">
        <f>I16-R16-Y16</f>
        <v>53899</v>
      </c>
      <c r="AA16" s="1"/>
    </row>
    <row r="17" spans="1:27" x14ac:dyDescent="0.25">
      <c r="A17" s="15" t="s">
        <v>18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"/>
    </row>
    <row r="18" spans="1:27" x14ac:dyDescent="0.25">
      <c r="A18" s="3">
        <v>279935</v>
      </c>
      <c r="B18" s="3">
        <v>814579</v>
      </c>
      <c r="C18" s="16">
        <v>57312</v>
      </c>
      <c r="D18" s="16"/>
      <c r="E18" s="16">
        <v>84645</v>
      </c>
      <c r="F18" s="16"/>
      <c r="G18" s="16">
        <v>30</v>
      </c>
      <c r="H18" s="16"/>
      <c r="I18" s="15">
        <f>G18+E18+C18+B18+A18</f>
        <v>1236501</v>
      </c>
      <c r="J18" s="15"/>
      <c r="K18" s="16">
        <v>55024</v>
      </c>
      <c r="L18" s="16"/>
      <c r="M18" s="3">
        <v>339514</v>
      </c>
      <c r="N18" s="5">
        <v>16924</v>
      </c>
      <c r="O18" s="16">
        <v>32931</v>
      </c>
      <c r="P18" s="16"/>
      <c r="Q18" s="3">
        <v>30</v>
      </c>
      <c r="R18" s="4">
        <f>K18+M18+N18+O18+Q18</f>
        <v>444423</v>
      </c>
      <c r="S18" s="2"/>
      <c r="T18" s="15"/>
      <c r="U18" s="15"/>
      <c r="V18" s="16">
        <v>692171</v>
      </c>
      <c r="W18" s="16"/>
      <c r="X18" s="3">
        <v>43590</v>
      </c>
      <c r="Y18" s="2">
        <f>V18+X18</f>
        <v>735761</v>
      </c>
      <c r="Z18" s="2">
        <f>I18-R18-Y18</f>
        <v>56317</v>
      </c>
      <c r="AA18" s="1"/>
    </row>
    <row r="19" spans="1:27" x14ac:dyDescent="0.25">
      <c r="A19" s="15" t="s">
        <v>19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"/>
    </row>
    <row r="20" spans="1:27" x14ac:dyDescent="0.25">
      <c r="A20" s="3">
        <v>265144</v>
      </c>
      <c r="B20" s="3">
        <v>757272</v>
      </c>
      <c r="C20" s="16">
        <v>68594</v>
      </c>
      <c r="D20" s="16"/>
      <c r="E20" s="16">
        <v>85267</v>
      </c>
      <c r="F20" s="16"/>
      <c r="G20" s="16">
        <v>22</v>
      </c>
      <c r="H20" s="16"/>
      <c r="I20" s="15">
        <f>G20+E20+C20+B20+A20</f>
        <v>1176299</v>
      </c>
      <c r="J20" s="15"/>
      <c r="K20" s="16">
        <v>61190</v>
      </c>
      <c r="L20" s="16"/>
      <c r="M20" s="3">
        <v>286431</v>
      </c>
      <c r="N20" s="5">
        <v>30766</v>
      </c>
      <c r="O20" s="16">
        <v>36234</v>
      </c>
      <c r="P20" s="16"/>
      <c r="Q20" s="3">
        <v>22</v>
      </c>
      <c r="R20" s="4">
        <f>K20+M20+N20+O20+Q20</f>
        <v>414643</v>
      </c>
      <c r="S20" s="2"/>
      <c r="T20" s="15"/>
      <c r="U20" s="15"/>
      <c r="V20" s="16">
        <v>662474</v>
      </c>
      <c r="W20" s="16"/>
      <c r="X20" s="3">
        <v>45027</v>
      </c>
      <c r="Y20" s="2">
        <f>V20+X20</f>
        <v>707501</v>
      </c>
      <c r="Z20" s="2">
        <f>I20-R20-Y20</f>
        <v>54155</v>
      </c>
      <c r="AA20" s="1"/>
    </row>
    <row r="21" spans="1:27" x14ac:dyDescent="0.25">
      <c r="A21" s="15" t="s">
        <v>20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"/>
    </row>
    <row r="22" spans="1:27" x14ac:dyDescent="0.25">
      <c r="A22" s="3">
        <v>295218</v>
      </c>
      <c r="B22" s="3">
        <v>769112</v>
      </c>
      <c r="C22" s="16">
        <v>87768</v>
      </c>
      <c r="D22" s="16"/>
      <c r="E22" s="16">
        <v>157915</v>
      </c>
      <c r="F22" s="16"/>
      <c r="G22" s="16">
        <v>41</v>
      </c>
      <c r="H22" s="16"/>
      <c r="I22" s="15">
        <f>A22+B22+C22+E22+G22</f>
        <v>1310054</v>
      </c>
      <c r="J22" s="15"/>
      <c r="K22" s="16">
        <v>32155</v>
      </c>
      <c r="L22" s="16"/>
      <c r="M22" s="3">
        <v>347149</v>
      </c>
      <c r="N22" s="5">
        <v>42282</v>
      </c>
      <c r="O22" s="23">
        <v>90411</v>
      </c>
      <c r="P22" s="23"/>
      <c r="Q22" s="3">
        <v>41</v>
      </c>
      <c r="R22" s="4">
        <f>K22++M22+N22+O22+Q22</f>
        <v>512038</v>
      </c>
      <c r="S22" s="2"/>
      <c r="T22" s="15"/>
      <c r="U22" s="15"/>
      <c r="V22" s="16">
        <v>693980</v>
      </c>
      <c r="W22" s="16"/>
      <c r="X22" s="3">
        <v>47298</v>
      </c>
      <c r="Y22" s="2">
        <f>X22+V22</f>
        <v>741278</v>
      </c>
      <c r="Z22" s="2">
        <f>I22-R22-Y22</f>
        <v>56738</v>
      </c>
      <c r="AA22" s="1"/>
    </row>
    <row r="23" spans="1:27" x14ac:dyDescent="0.25">
      <c r="A23" s="15" t="s">
        <v>21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"/>
    </row>
    <row r="24" spans="1:27" x14ac:dyDescent="0.25">
      <c r="A24" s="3">
        <v>284295</v>
      </c>
      <c r="B24" s="3">
        <v>923547</v>
      </c>
      <c r="C24" s="16">
        <v>95544</v>
      </c>
      <c r="D24" s="16"/>
      <c r="E24" s="16">
        <v>160881</v>
      </c>
      <c r="F24" s="16"/>
      <c r="G24" s="16">
        <v>34</v>
      </c>
      <c r="H24" s="16"/>
      <c r="I24" s="15">
        <f>A24+B24+C24+E24+G24</f>
        <v>1464301</v>
      </c>
      <c r="J24" s="15"/>
      <c r="K24" s="16">
        <v>58223</v>
      </c>
      <c r="L24" s="16"/>
      <c r="M24" s="3">
        <v>412792</v>
      </c>
      <c r="N24" s="5">
        <v>50668</v>
      </c>
      <c r="O24" s="16">
        <v>97153</v>
      </c>
      <c r="P24" s="16"/>
      <c r="Q24" s="3">
        <v>34</v>
      </c>
      <c r="R24" s="4">
        <f>K24+M24+N24+O24+Q24</f>
        <v>618870</v>
      </c>
      <c r="S24" s="2"/>
      <c r="T24" s="15"/>
      <c r="U24" s="15"/>
      <c r="V24" s="16">
        <v>732465</v>
      </c>
      <c r="W24" s="16"/>
      <c r="X24" s="3">
        <v>52855</v>
      </c>
      <c r="Y24" s="2">
        <f>V24+X24</f>
        <v>785320</v>
      </c>
      <c r="Z24" s="2">
        <f>I24-R24-Y24</f>
        <v>60111</v>
      </c>
      <c r="AA24" s="1"/>
    </row>
    <row r="25" spans="1:27" x14ac:dyDescent="0.25">
      <c r="A25" s="15" t="s">
        <v>22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"/>
    </row>
    <row r="26" spans="1:27" x14ac:dyDescent="0.25">
      <c r="A26" s="3">
        <v>326824</v>
      </c>
      <c r="B26" s="3">
        <v>980438</v>
      </c>
      <c r="C26" s="16">
        <v>86364</v>
      </c>
      <c r="D26" s="16"/>
      <c r="E26" s="16">
        <v>202445</v>
      </c>
      <c r="F26" s="16"/>
      <c r="G26" s="16">
        <v>21</v>
      </c>
      <c r="H26" s="16"/>
      <c r="I26" s="15">
        <f>A26+B26+C26+E26+G26</f>
        <v>1596092</v>
      </c>
      <c r="J26" s="15"/>
      <c r="K26" s="16">
        <v>82474</v>
      </c>
      <c r="L26" s="16"/>
      <c r="M26" s="3">
        <v>466834</v>
      </c>
      <c r="N26" s="5">
        <v>51210</v>
      </c>
      <c r="O26" s="16">
        <v>135899</v>
      </c>
      <c r="P26" s="16"/>
      <c r="Q26" s="3">
        <v>21</v>
      </c>
      <c r="R26" s="4">
        <f>K26+M26+N26+O26+Q26</f>
        <v>736438</v>
      </c>
      <c r="S26" s="2"/>
      <c r="T26" s="15"/>
      <c r="U26" s="15"/>
      <c r="V26" s="16">
        <v>746582</v>
      </c>
      <c r="W26" s="16"/>
      <c r="X26" s="3">
        <v>51952</v>
      </c>
      <c r="Y26" s="2">
        <f>X26+V26</f>
        <v>798534</v>
      </c>
      <c r="Z26" s="2">
        <f>I26-R26-Y26</f>
        <v>61120</v>
      </c>
      <c r="AA26" s="1"/>
    </row>
    <row r="27" spans="1:27" x14ac:dyDescent="0.25">
      <c r="A27" s="15" t="s">
        <v>23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"/>
    </row>
    <row r="28" spans="1:27" x14ac:dyDescent="0.25">
      <c r="A28" s="10">
        <f>A4+A6+A8+A10+A12+A14+A16+A18+A20+A22+A24+A26</f>
        <v>3438397</v>
      </c>
      <c r="B28" s="10">
        <f>B4+B6+B8+B10+B12+B14+B16+B18+B20+B22+B24+B26</f>
        <v>10285837</v>
      </c>
      <c r="C28" s="10">
        <f>C4+C6+C8+C10+C12+C14+C16+C18+C20+C22+C24+C26</f>
        <v>852732</v>
      </c>
      <c r="D28" s="10"/>
      <c r="E28" s="10">
        <f>E4+E6+E8+E10+E12+E14+E16+E18+E20+E22+E24+E26</f>
        <v>1566265</v>
      </c>
      <c r="F28" s="10"/>
      <c r="G28" s="10">
        <f>G4+G6+G8+G10+G12+G14+G16+G18+G20+G22+G24+G26</f>
        <v>1004</v>
      </c>
      <c r="H28" s="11"/>
      <c r="I28" s="11">
        <f>I4+I6+I8+I10+I12+I14+I16+I18+I20+I22+I24+I26</f>
        <v>16144235</v>
      </c>
      <c r="J28" s="10"/>
      <c r="K28" s="10">
        <f>K4+K6+K8+K10+K12+K14+K16+K18+K20+K22+K24+K26</f>
        <v>683169</v>
      </c>
      <c r="L28" s="10"/>
      <c r="M28" s="10">
        <f>M4+M6+M8+M10+M12+M14+M16+M18+M20+M22+M24+M26</f>
        <v>4869447</v>
      </c>
      <c r="N28" s="10">
        <f>N4+N6+N8+N10+N12+N14+N16+N18+N20+N22+N24+N26</f>
        <v>372647</v>
      </c>
      <c r="O28" s="10">
        <f>O4+O6+O8+O10+O12+O14+O16+O18+O20+O22+O24+O26</f>
        <v>908896</v>
      </c>
      <c r="P28" s="10"/>
      <c r="Q28" s="10">
        <f>Q4+Q6+Q8+Q10+Q12+Q14+Q16+Q18+Q20+Q22+Q24+Q26</f>
        <v>1004</v>
      </c>
      <c r="R28" s="11">
        <f>R4+R6+R8+R10+R12+R14+R16+R18+R20+R22+R24+R26</f>
        <v>6835163</v>
      </c>
      <c r="S28" s="11"/>
      <c r="T28" s="11"/>
      <c r="U28" s="11"/>
      <c r="V28" s="10"/>
      <c r="W28" s="10">
        <f>V4+V6+V8+V10+V12+V14+V16+V18+V20+V22+V24+V26</f>
        <v>8052861</v>
      </c>
      <c r="X28" s="10">
        <f>X4+X6+X8+X10+X12+X14+X16+X18+X20+X22+X24+X26</f>
        <v>594335</v>
      </c>
      <c r="Y28" s="11">
        <f>Y4+Y6+Y8+Y10+Y12+Y14+Y16+Y18+Y20+Y22+Y24+Y26</f>
        <v>8647196</v>
      </c>
      <c r="Z28" s="11">
        <f>Z4+Z6+Z8+Z10+Z12+Z14+Z16+Z18+Z20+Z22+Z24+Z26</f>
        <v>661876</v>
      </c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</sheetData>
  <mergeCells count="120">
    <mergeCell ref="A27:Z27"/>
    <mergeCell ref="A25:Z25"/>
    <mergeCell ref="C26:D26"/>
    <mergeCell ref="E26:F26"/>
    <mergeCell ref="G26:H26"/>
    <mergeCell ref="I26:J26"/>
    <mergeCell ref="K26:L26"/>
    <mergeCell ref="O26:P26"/>
    <mergeCell ref="T26:U26"/>
    <mergeCell ref="V26:W26"/>
    <mergeCell ref="A23:Z23"/>
    <mergeCell ref="C24:D24"/>
    <mergeCell ref="E24:F24"/>
    <mergeCell ref="G24:H24"/>
    <mergeCell ref="I24:J24"/>
    <mergeCell ref="K24:L24"/>
    <mergeCell ref="O24:P24"/>
    <mergeCell ref="T24:U24"/>
    <mergeCell ref="V24:W24"/>
    <mergeCell ref="A21:Z21"/>
    <mergeCell ref="C22:D22"/>
    <mergeCell ref="E22:F22"/>
    <mergeCell ref="G22:H22"/>
    <mergeCell ref="I22:J22"/>
    <mergeCell ref="K22:L22"/>
    <mergeCell ref="O22:P22"/>
    <mergeCell ref="T22:U22"/>
    <mergeCell ref="V22:W22"/>
    <mergeCell ref="A19:Z19"/>
    <mergeCell ref="C20:D20"/>
    <mergeCell ref="E20:F20"/>
    <mergeCell ref="G20:H20"/>
    <mergeCell ref="I20:J20"/>
    <mergeCell ref="K20:L20"/>
    <mergeCell ref="O20:P20"/>
    <mergeCell ref="T20:U20"/>
    <mergeCell ref="V20:W20"/>
    <mergeCell ref="A17:Z17"/>
    <mergeCell ref="C18:D18"/>
    <mergeCell ref="E18:F18"/>
    <mergeCell ref="G18:H18"/>
    <mergeCell ref="I18:J18"/>
    <mergeCell ref="K18:L18"/>
    <mergeCell ref="O18:P18"/>
    <mergeCell ref="T18:U18"/>
    <mergeCell ref="V18:W18"/>
    <mergeCell ref="A15:Z15"/>
    <mergeCell ref="C16:D16"/>
    <mergeCell ref="E16:F16"/>
    <mergeCell ref="G16:H16"/>
    <mergeCell ref="I16:J16"/>
    <mergeCell ref="K16:L16"/>
    <mergeCell ref="O16:P16"/>
    <mergeCell ref="T16:U16"/>
    <mergeCell ref="V16:W16"/>
    <mergeCell ref="A13:Z13"/>
    <mergeCell ref="C14:D14"/>
    <mergeCell ref="E14:F14"/>
    <mergeCell ref="G14:H14"/>
    <mergeCell ref="I14:J14"/>
    <mergeCell ref="K14:L14"/>
    <mergeCell ref="O14:P14"/>
    <mergeCell ref="T14:U14"/>
    <mergeCell ref="V14:W14"/>
    <mergeCell ref="A11:Z11"/>
    <mergeCell ref="C12:D12"/>
    <mergeCell ref="E12:F12"/>
    <mergeCell ref="G12:H12"/>
    <mergeCell ref="I12:J12"/>
    <mergeCell ref="K12:L12"/>
    <mergeCell ref="O12:P12"/>
    <mergeCell ref="T12:U12"/>
    <mergeCell ref="V12:W12"/>
    <mergeCell ref="A9:Z9"/>
    <mergeCell ref="C10:D10"/>
    <mergeCell ref="E10:F10"/>
    <mergeCell ref="G10:H10"/>
    <mergeCell ref="I10:J10"/>
    <mergeCell ref="K10:L10"/>
    <mergeCell ref="O10:P10"/>
    <mergeCell ref="T10:U10"/>
    <mergeCell ref="V10:W10"/>
    <mergeCell ref="A7:Z7"/>
    <mergeCell ref="C8:D8"/>
    <mergeCell ref="E8:F8"/>
    <mergeCell ref="G8:H8"/>
    <mergeCell ref="I8:J8"/>
    <mergeCell ref="K8:L8"/>
    <mergeCell ref="O8:P8"/>
    <mergeCell ref="T8:U8"/>
    <mergeCell ref="V8:W8"/>
    <mergeCell ref="A5:Z5"/>
    <mergeCell ref="C6:D6"/>
    <mergeCell ref="E6:F6"/>
    <mergeCell ref="G6:H6"/>
    <mergeCell ref="I6:J6"/>
    <mergeCell ref="K6:L6"/>
    <mergeCell ref="O6:P6"/>
    <mergeCell ref="T6:U6"/>
    <mergeCell ref="V6:W6"/>
    <mergeCell ref="A3:Z3"/>
    <mergeCell ref="C4:D4"/>
    <mergeCell ref="E4:F4"/>
    <mergeCell ref="G4:H4"/>
    <mergeCell ref="I4:J4"/>
    <mergeCell ref="K4:L4"/>
    <mergeCell ref="O4:P4"/>
    <mergeCell ref="T4:U4"/>
    <mergeCell ref="V4:W4"/>
    <mergeCell ref="A1:J1"/>
    <mergeCell ref="K1:R1"/>
    <mergeCell ref="S1:Y1"/>
    <mergeCell ref="C2:D2"/>
    <mergeCell ref="E2:F2"/>
    <mergeCell ref="G2:H2"/>
    <mergeCell ref="I2:J2"/>
    <mergeCell ref="K2:L2"/>
    <mergeCell ref="O2:P2"/>
    <mergeCell ref="S2:T2"/>
    <mergeCell ref="U2:V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 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2020-02-06T07:08:33Z</dcterms:modified>
</cp:coreProperties>
</file>